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34E64F369E44DE6BB5730E465AC9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0800000" flipV="1">
          <a:off x="2219960" y="695325"/>
          <a:ext cx="1256665" cy="867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BAEA211FEDCB43718382609C6E847AA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62200" y="3253740"/>
          <a:ext cx="925195" cy="9391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E7D246A0B3104BFC89489B3E3CAA3DE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24735" y="1838325"/>
          <a:ext cx="1083310" cy="1230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230A2D80E3CB4C208D3F9C3B9A6FD6D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345055" y="6859905"/>
          <a:ext cx="1114425" cy="976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A1470AA296E14DCFBA9F134EF391222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096135" y="5981700"/>
          <a:ext cx="1783715" cy="5118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64B2C029F9354B8083722EACCB01591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153285" y="4711065"/>
          <a:ext cx="1506220" cy="10293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B6E1C0AFDE4D41FBA15EBBD4FAB35DCA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600960" y="9448800"/>
          <a:ext cx="700405" cy="1003300"/>
        </a:xfrm>
        <a:prstGeom prst="rect">
          <a:avLst/>
        </a:prstGeom>
      </xdr:spPr>
    </xdr:pic>
  </etc:cellImage>
  <etc:cellImage>
    <xdr:pic>
      <xdr:nvPicPr>
        <xdr:cNvPr id="8" name="ID_543E815057AF4BDD90B4BD0C510B97ED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586990" y="8107680"/>
          <a:ext cx="753110" cy="77851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<sst xmlns="http://schemas.openxmlformats.org/spreadsheetml/2006/main" count="47" uniqueCount="40">
  <si>
    <t>序号</t>
  </si>
  <si>
    <t>品名位置</t>
  </si>
  <si>
    <t>参考图样</t>
  </si>
  <si>
    <t>材质</t>
  </si>
  <si>
    <t>规格</t>
  </si>
  <si>
    <t>单位</t>
  </si>
  <si>
    <t>数量</t>
  </si>
  <si>
    <t>单价</t>
  </si>
  <si>
    <t>小计</t>
  </si>
  <si>
    <t>一层</t>
  </si>
  <si>
    <t>一层会议室桌子</t>
  </si>
  <si>
    <t>基材：桌面采用优质人造板，双贴优质防火板，两边倒圆角，游离甲醛释放量≤5mg/100g，封边：采用2mm厚优质PVC封边条；桌面厚36，优质五金配件。采用1.5厚钢制桌架。</t>
  </si>
  <si>
    <t>1400*500*760</t>
  </si>
  <si>
    <t>件</t>
  </si>
  <si>
    <t>一层大会议讲台</t>
  </si>
  <si>
    <t>基材：采用ENF级优质中密度纤维板；面材：采用0.6厚优质胡桃木皮覆面，木皮宽度≥200mm，纹理自然，颜色一致，美观大方，实木封边，木材含水率8%-12%，油漆：采用优质环保水性漆涂料饰面，双面均衡涂饰，具有良好的耐磨、耐温性能。五金：优质五金配件。台面根据电子设备大小开孔，会议桌下方设有检修门方便后期维修。</t>
  </si>
  <si>
    <t>800*550*1100</t>
  </si>
  <si>
    <t>会议室椅子</t>
  </si>
  <si>
    <t>1.优质OS办公网布 ，舒适亲肤；耐刮耐磨
2.1.8厚黑色喷涂金属架 ，尼龙加纤交叉连接件 ，结实牢固
3.高密度海绵+E1级多层板 ，坐感舒适
4.黑色2D扶手，可前后活动 ，有力支撑
5.X折叠结构 ，便捷收纳 ，折叠设计，节省空间
6.半铝合金件写字板 ，结实牢固，静态测压200公斤</t>
  </si>
  <si>
    <t>标准</t>
  </si>
  <si>
    <t>把</t>
  </si>
  <si>
    <t>负一层</t>
  </si>
  <si>
    <t>负一层操作间室办公桌</t>
  </si>
  <si>
    <t>基材：桌面采用优质人造板，双贴优质防火板，两边倒圆角，游离甲醛释放量≤5mg/100g，封边：采用2mm厚优质PVC封边条；优质五金配件。采用1.5厚钢制桌架。</t>
  </si>
  <si>
    <t>1350*700*750</t>
  </si>
  <si>
    <t>负一层操作间吊柜</t>
  </si>
  <si>
    <t>基材：桌面采用优质人造板，双贴优质防火板，游离甲醛释放量≤5mg/100g，封边：采用2mm厚优质PVC封边条，封四边；优质五金配件。</t>
  </si>
  <si>
    <t>4008*350*390</t>
  </si>
  <si>
    <t>负一层脚蹬</t>
  </si>
  <si>
    <t>钢架+钢板包裹四边</t>
  </si>
  <si>
    <t>650*600*700</t>
  </si>
  <si>
    <t>负一层衣架</t>
  </si>
  <si>
    <t>实木</t>
  </si>
  <si>
    <t>负一层器材架</t>
  </si>
  <si>
    <t>优质1.5厚40*40钢架，桌面采用优质1.0厚钢板，两侧板钢板护板。</t>
  </si>
  <si>
    <t>1650*800*900</t>
  </si>
  <si>
    <t>负一层办公椅</t>
  </si>
  <si>
    <t>优质网布布艺靠背，优质气压棒，可升降倾仰功能，白色五星角，静音脚轮，</t>
  </si>
  <si>
    <t>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</si>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</sst>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4" borderId="5">
      <alignment vertical="center"/>
    </xf>
    <xf numFmtId="0" fontId="11" fillId="5" borderId="6">
      <alignment vertical="center"/>
    </xf>
    <xf numFmtId="0" fontId="12" fillId="5" borderId="5">
      <alignment vertical="center"/>
    </xf>
    <xf numFmtId="0" fontId="13" fillId="6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7" workbookViewId="0">
      <selection activeCell="D9" sqref="D9"/>
    </sheetView>
  </sheetViews>
  <sheetFormatPr defaultColWidth="9" defaultRowHeight="13.5"/>
  <cols>
    <col min="1" max="1" width="3.88333333333333" style="1" customWidth="1"/>
    <col min="2" max="2" width="22.125" style="1" customWidth="1"/>
    <col min="3" max="3" width="26" style="1" customWidth="1"/>
    <col min="4" max="4" width="56.125" style="1" customWidth="1"/>
    <col min="5" max="5" width="20.125" style="1" customWidth="1"/>
    <col min="6" max="6" width="5.5" style="1" customWidth="1"/>
    <col min="7" max="7" width="6.5" style="1" customWidth="1"/>
    <col min="8" max="8" width="8" style="1" customWidth="1"/>
    <col min="9" max="9" width="10.4416666666667" style="1" customWidth="1"/>
    <col min="10" max="16384" width="9" style="1"/>
  </cols>
  <sheetData>
    <row r="1" s="1" customFormat="1" ht="30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</row>
    <row r="2" s="1" customFormat="1" ht="18" customHeight="1" spans="1:10">
      <c r="A2" s="4" t="s">
        <v>9</v>
      </c>
      <c r="B2" s="4"/>
      <c r="C2" s="4"/>
      <c r="D2" s="4"/>
      <c r="E2" s="4"/>
      <c r="F2" s="4"/>
      <c r="G2" s="2"/>
      <c r="H2" s="5"/>
      <c r="I2" s="5"/>
    </row>
    <row r="3" s="1" customFormat="1" ht="81" customHeight="1" spans="1:10">
      <c r="A3" s="3">
        <v>1</v>
      </c>
      <c r="B3" s="6" t="s">
        <v>10</v>
      </c>
      <c r="C3" s="6" t="str">
        <f>_xlfn.DISPIMG("ID_C34E64F369E44DE6BB5730E465AC9897",1)</f>
        <v>=DISPIMG("ID_C34E64F369E44DE6BB5730E465AC9897",1)</v>
      </c>
      <c r="D3" s="7" t="s">
        <v>11</v>
      </c>
      <c r="E3" s="3" t="s">
        <v>12</v>
      </c>
      <c r="F3" s="3" t="s">
        <v>13</v>
      </c>
      <c r="G3" s="3">
        <v>16</v>
      </c>
      <c r="H3" s="3">
        <v>980</v>
      </c>
      <c r="I3" s="3">
        <f t="shared" ref="I3:I12" si="0">H3*G3</f>
        <v>15680</v>
      </c>
    </row>
    <row r="4" s="1" customFormat="1" ht="117" customHeight="1" spans="1:10">
      <c r="A4" s="3">
        <v>2</v>
      </c>
      <c r="B4" s="6" t="s">
        <v>14</v>
      </c>
      <c r="C4" s="6" t="str">
        <f>_xlfn.DISPIMG("ID_E7D246A0B3104BFC89489B3E3CAA3DED",1)</f>
        <v>=DISPIMG("ID_E7D246A0B3104BFC89489B3E3CAA3DED",1)</v>
      </c>
      <c r="D4" s="8" t="s">
        <v>15</v>
      </c>
      <c r="E4" s="3" t="s">
        <v>16</v>
      </c>
      <c r="F4" s="3" t="s">
        <v>13</v>
      </c>
      <c r="G4" s="3">
        <v>1</v>
      </c>
      <c r="H4" s="3">
        <v>2800</v>
      </c>
      <c r="I4" s="3">
        <f t="shared" si="0"/>
        <v>2800</v>
      </c>
    </row>
    <row r="5" s="1" customFormat="1" ht="100" customHeight="1" spans="1:10">
      <c r="A5" s="3">
        <v>3</v>
      </c>
      <c r="B5" s="6" t="s">
        <v>17</v>
      </c>
      <c r="C5" s="6" t="str">
        <f>_xlfn.DISPIMG("ID_BAEA211FEDCB43718382609C6E847AAA",1)</f>
        <v>=DISPIMG("ID_BAEA211FEDCB43718382609C6E847AAA",1)</v>
      </c>
      <c r="D5" s="9" t="s">
        <v>18</v>
      </c>
      <c r="E5" s="3" t="s">
        <v>19</v>
      </c>
      <c r="F5" s="3" t="s">
        <v>20</v>
      </c>
      <c r="G5" s="3">
        <v>24</v>
      </c>
      <c r="H5" s="3">
        <v>380</v>
      </c>
      <c r="I5" s="3">
        <f t="shared" si="0"/>
        <v>9120</v>
      </c>
    </row>
    <row r="6" s="1" customFormat="1" ht="19" customHeight="1" spans="1:10">
      <c r="A6" s="4" t="s">
        <v>21</v>
      </c>
      <c r="B6" s="4"/>
      <c r="C6" s="4"/>
      <c r="D6" s="4"/>
      <c r="E6" s="4"/>
      <c r="F6" s="4"/>
      <c r="G6" s="2"/>
      <c r="H6" s="5"/>
      <c r="I6" s="3">
        <f t="shared" si="0"/>
        <v>0</v>
      </c>
    </row>
    <row r="7" s="1" customFormat="1" ht="95" customHeight="1" spans="1:10">
      <c r="A7" s="3">
        <v>4</v>
      </c>
      <c r="B7" s="3" t="s">
        <v>22</v>
      </c>
      <c r="C7" s="3" t="str">
        <f>_xlfn.DISPIMG("ID_64B2C029F9354B8083722EACCB015914",1)</f>
        <v>=DISPIMG("ID_64B2C029F9354B8083722EACCB015914",1)</v>
      </c>
      <c r="D7" s="7" t="s">
        <v>23</v>
      </c>
      <c r="E7" s="3" t="s">
        <v>24</v>
      </c>
      <c r="F7" s="3" t="s">
        <v>13</v>
      </c>
      <c r="G7" s="3">
        <v>3</v>
      </c>
      <c r="H7" s="3">
        <v>950</v>
      </c>
      <c r="I7" s="3">
        <f t="shared" si="0"/>
        <v>2850</v>
      </c>
    </row>
    <row r="8" s="1" customFormat="1" ht="72" customHeight="1" spans="1:10">
      <c r="A8" s="10">
        <v>5</v>
      </c>
      <c r="B8" s="11" t="s">
        <v>25</v>
      </c>
      <c r="C8" s="11" t="str">
        <f>_xlfn.DISPIMG("ID_A1470AA296E14DCFBA9F134EF3912228",1)</f>
        <v>=DISPIMG("ID_A1470AA296E14DCFBA9F134EF3912228",1)</v>
      </c>
      <c r="D8" s="7" t="s">
        <v>26</v>
      </c>
      <c r="E8" s="10" t="s">
        <v>27</v>
      </c>
      <c r="F8" s="10" t="s">
        <v>13</v>
      </c>
      <c r="G8" s="10">
        <v>1</v>
      </c>
      <c r="H8" s="3">
        <v>3900</v>
      </c>
      <c r="I8" s="3">
        <f t="shared" si="0"/>
        <v>3900</v>
      </c>
    </row>
    <row r="9" s="1" customFormat="1" ht="100" customHeight="1" spans="1:10">
      <c r="A9" s="3">
        <v>6</v>
      </c>
      <c r="B9" s="3" t="s">
        <v>28</v>
      </c>
      <c r="C9" s="3" t="str">
        <f>_xlfn.DISPIMG("ID_230A2D80E3CB4C208D3F9C3B9A6FD6D0",1)</f>
        <v>=DISPIMG("ID_230A2D80E3CB4C208D3F9C3B9A6FD6D0",1)</v>
      </c>
      <c r="D9" s="5" t="s">
        <v>29</v>
      </c>
      <c r="E9" s="3" t="s">
        <v>30</v>
      </c>
      <c r="F9" s="3" t="s">
        <v>13</v>
      </c>
      <c r="G9" s="3">
        <v>1</v>
      </c>
      <c r="H9" s="3">
        <v>1500</v>
      </c>
      <c r="I9" s="3">
        <f t="shared" si="0"/>
        <v>1500</v>
      </c>
    </row>
    <row r="10" s="1" customFormat="1" ht="76" customHeight="1" spans="1:10">
      <c r="A10" s="3">
        <v>7</v>
      </c>
      <c r="B10" s="3" t="s">
        <v>31</v>
      </c>
      <c r="C10" s="3" t="str">
        <f>_xlfn.DISPIMG("ID_543E815057AF4BDD90B4BD0C510B97ED",1)</f>
        <v>=DISPIMG("ID_543E815057AF4BDD90B4BD0C510B97ED",1)</v>
      </c>
      <c r="D10" s="5" t="s">
        <v>32</v>
      </c>
      <c r="E10" s="3" t="s">
        <v>19</v>
      </c>
      <c r="F10" s="3" t="s">
        <v>13</v>
      </c>
      <c r="G10" s="3">
        <v>1</v>
      </c>
      <c r="H10" s="3">
        <v>220</v>
      </c>
      <c r="I10" s="3">
        <f t="shared" si="0"/>
        <v>220</v>
      </c>
    </row>
    <row r="11" s="1" customFormat="1" ht="30" customHeight="1" spans="1:10">
      <c r="A11" s="3">
        <v>8</v>
      </c>
      <c r="B11" s="10" t="s">
        <v>33</v>
      </c>
      <c r="C11" s="10"/>
      <c r="D11" s="12" t="s">
        <v>34</v>
      </c>
      <c r="E11" s="10" t="s">
        <v>35</v>
      </c>
      <c r="F11" s="10" t="s">
        <v>13</v>
      </c>
      <c r="G11" s="3">
        <v>1</v>
      </c>
      <c r="H11" s="3">
        <v>1800</v>
      </c>
      <c r="I11" s="3">
        <f t="shared" si="0"/>
        <v>1800</v>
      </c>
    </row>
    <row r="12" s="1" customFormat="1" ht="92" customHeight="1" spans="1:10">
      <c r="A12" s="3">
        <v>9</v>
      </c>
      <c r="B12" s="10" t="s">
        <v>36</v>
      </c>
      <c r="C12" s="10" t="str">
        <f>_xlfn.DISPIMG("ID_B6E1C0AFDE4D41FBA15EBBD4FAB35DCA",1)</f>
        <v>=DISPIMG("ID_B6E1C0AFDE4D41FBA15EBBD4FAB35DCA",1)</v>
      </c>
      <c r="D12" s="12" t="s">
        <v>37</v>
      </c>
      <c r="E12" s="5"/>
      <c r="F12" s="10" t="s">
        <v>38</v>
      </c>
      <c r="G12" s="3">
        <v>3</v>
      </c>
      <c r="H12" s="3">
        <v>560</v>
      </c>
      <c r="I12" s="3">
        <f t="shared" si="0"/>
        <v>1680</v>
      </c>
    </row>
    <row r="13" s="1" customFormat="1" ht="31" customHeight="1" spans="1:10">
      <c r="A13" s="13" t="s">
        <v>39</v>
      </c>
      <c r="B13" s="13"/>
      <c r="C13" s="13"/>
      <c r="D13" s="13"/>
      <c r="E13" s="13"/>
      <c r="F13" s="13"/>
      <c r="G13" s="13"/>
      <c r="H13" s="13"/>
      <c r="I13" s="14">
        <f>SUM(I3:I12)</f>
        <v>39550</v>
      </c>
      <c r="J13" s="15"/>
    </row>
  </sheetData>
  <mergeCells count="3">
    <mergeCell ref="A2:F2"/>
    <mergeCell ref="A6:F6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zryy</dc:creator>
  <cp:lastModifiedBy>Crystal</cp:lastModifiedBy>
  <dcterms:created xsi:type="dcterms:W3CDTF">2023-05-12T11:15:00Z</dcterms:created>
  <dcterms:modified xsi:type="dcterms:W3CDTF">2026-06-29T03:37:15Z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1217AB5AB8EC4D17BFDA85EA4183164F_12</vt:lpwstr>
  </property>
  <property fmtid="{D5CDD505-2E9C-101B-9397-08002B2CF9AE}" pid="4" name="CalculationRule">
    <vt:i4>0</vt:i4>
  </property>
</Properties>
</file>